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2019県リーグ\"/>
    </mc:Choice>
  </mc:AlternateContent>
  <xr:revisionPtr revIDLastSave="0" documentId="13_ncr:1_{89B60460-87FA-408F-814C-607BD55A99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男子2部Bリーグ" sheetId="4" r:id="rId1"/>
  </sheets>
  <definedNames>
    <definedName name="_xlnm.Print_Area" localSheetId="0">男子2部Bリーグ!$B:$AJ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6" i="4" l="1"/>
  <c r="AJ23" i="4"/>
  <c r="AJ17" i="4"/>
  <c r="AJ14" i="4"/>
  <c r="AJ11" i="4"/>
  <c r="AJ8" i="4"/>
  <c r="AJ5" i="4"/>
  <c r="AH26" i="4"/>
  <c r="AF26" i="4"/>
  <c r="AH23" i="4"/>
  <c r="AF23" i="4"/>
  <c r="AH20" i="4"/>
  <c r="AF20" i="4"/>
  <c r="AH17" i="4"/>
  <c r="AF17" i="4"/>
  <c r="AH14" i="4"/>
  <c r="AF14" i="4"/>
  <c r="AH11" i="4"/>
  <c r="AF11" i="4"/>
  <c r="AH8" i="4"/>
  <c r="AF8" i="4"/>
  <c r="AH5" i="4"/>
  <c r="AF5" i="4"/>
  <c r="AJ20" i="4" l="1"/>
  <c r="AB4" i="4"/>
  <c r="AC25" i="4" l="1"/>
  <c r="AB25" i="4"/>
  <c r="AA25" i="4"/>
  <c r="AC22" i="4"/>
  <c r="AB22" i="4"/>
  <c r="AA22" i="4"/>
  <c r="AC19" i="4"/>
  <c r="AB19" i="4"/>
  <c r="AA19" i="4"/>
  <c r="AC16" i="4"/>
  <c r="AB16" i="4"/>
  <c r="AA16" i="4"/>
  <c r="AC13" i="4"/>
  <c r="AB13" i="4"/>
  <c r="AA13" i="4"/>
  <c r="AA10" i="4"/>
  <c r="AC10" i="4"/>
  <c r="AB10" i="4"/>
  <c r="AC7" i="4"/>
  <c r="AB7" i="4"/>
  <c r="AA7" i="4"/>
  <c r="AA4" i="4"/>
  <c r="AC4" i="4"/>
  <c r="X3" i="4" l="1"/>
  <c r="U3" i="4"/>
  <c r="R3" i="4"/>
  <c r="O3" i="4"/>
  <c r="L3" i="4"/>
  <c r="I3" i="4"/>
  <c r="F3" i="4"/>
  <c r="C3" i="4"/>
</calcChain>
</file>

<file path=xl/sharedStrings.xml><?xml version="1.0" encoding="utf-8"?>
<sst xmlns="http://schemas.openxmlformats.org/spreadsheetml/2006/main" count="165" uniqueCount="34">
  <si>
    <t>勝</t>
    <rPh sb="0" eb="1">
      <t>カ</t>
    </rPh>
    <phoneticPr fontId="1"/>
  </si>
  <si>
    <t>負</t>
    <rPh sb="0" eb="1">
      <t>マ</t>
    </rPh>
    <phoneticPr fontId="1"/>
  </si>
  <si>
    <t>引分け</t>
    <rPh sb="0" eb="2">
      <t>ヒキワ</t>
    </rPh>
    <phoneticPr fontId="1"/>
  </si>
  <si>
    <t>-</t>
    <phoneticPr fontId="1"/>
  </si>
  <si>
    <t>-</t>
    <phoneticPr fontId="1"/>
  </si>
  <si>
    <t>月　日</t>
    <rPh sb="0" eb="1">
      <t>ガツ</t>
    </rPh>
    <rPh sb="2" eb="3">
      <t>ニチ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</si>
  <si>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</si>
  <si>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</si>
  <si>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</si>
  <si>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○</t>
  </si>
  <si>
    <t>（チーム名）</t>
    <rPh sb="4" eb="5">
      <t>メイ</t>
    </rPh>
    <phoneticPr fontId="1"/>
  </si>
  <si>
    <t>年度</t>
    <rPh sb="0" eb="2">
      <t>ネンド</t>
    </rPh>
    <phoneticPr fontId="1"/>
  </si>
  <si>
    <t>部</t>
    <rPh sb="0" eb="1">
      <t>ブ</t>
    </rPh>
    <phoneticPr fontId="1"/>
  </si>
  <si>
    <t>リーグ</t>
    <phoneticPr fontId="1"/>
  </si>
  <si>
    <t>県リーグ戦　星取表</t>
    <rPh sb="0" eb="1">
      <t>ケン</t>
    </rPh>
    <rPh sb="4" eb="5">
      <t>セン</t>
    </rPh>
    <rPh sb="6" eb="9">
      <t>ホシトリヒョウ</t>
    </rPh>
    <phoneticPr fontId="1"/>
  </si>
  <si>
    <t>運営責任者</t>
    <phoneticPr fontId="1"/>
  </si>
  <si>
    <t>岡山県バスケットボール協会　U12部会</t>
    <rPh sb="0" eb="3">
      <t>オカヤマケン</t>
    </rPh>
    <rPh sb="11" eb="13">
      <t>キョウカイ</t>
    </rPh>
    <rPh sb="17" eb="19">
      <t>ブカイ</t>
    </rPh>
    <phoneticPr fontId="1"/>
  </si>
  <si>
    <t>●</t>
  </si>
  <si>
    <t>順位</t>
    <rPh sb="0" eb="2">
      <t>ジュンイ</t>
    </rPh>
    <phoneticPr fontId="1"/>
  </si>
  <si>
    <t>【男子】</t>
    <rPh sb="1" eb="3">
      <t>ダンシ</t>
    </rPh>
    <phoneticPr fontId="1"/>
  </si>
  <si>
    <t>清輝</t>
    <rPh sb="0" eb="2">
      <t>セイキ</t>
    </rPh>
    <phoneticPr fontId="1"/>
  </si>
  <si>
    <t>灘崎</t>
    <rPh sb="0" eb="2">
      <t>ナダサキ</t>
    </rPh>
    <phoneticPr fontId="1"/>
  </si>
  <si>
    <t>高梁</t>
    <rPh sb="0" eb="2">
      <t>タカハシ</t>
    </rPh>
    <phoneticPr fontId="1"/>
  </si>
  <si>
    <t>桃丘</t>
    <rPh sb="0" eb="1">
      <t>モモ</t>
    </rPh>
    <rPh sb="1" eb="2">
      <t>オカ</t>
    </rPh>
    <phoneticPr fontId="1"/>
  </si>
  <si>
    <t>福田</t>
    <rPh sb="0" eb="2">
      <t>フクダ</t>
    </rPh>
    <phoneticPr fontId="1"/>
  </si>
  <si>
    <t>J'sEgg</t>
    <phoneticPr fontId="1"/>
  </si>
  <si>
    <t>総社西</t>
    <rPh sb="0" eb="2">
      <t>ソウジャ</t>
    </rPh>
    <rPh sb="2" eb="3">
      <t>ニシ</t>
    </rPh>
    <phoneticPr fontId="1"/>
  </si>
  <si>
    <t>津山北</t>
    <rPh sb="0" eb="2">
      <t>ツヤマ</t>
    </rPh>
    <rPh sb="2" eb="3">
      <t>キタ</t>
    </rPh>
    <phoneticPr fontId="1"/>
  </si>
  <si>
    <t>赤木皇陽</t>
    <rPh sb="0" eb="2">
      <t>アカギ</t>
    </rPh>
    <rPh sb="2" eb="4">
      <t>コウヨウ</t>
    </rPh>
    <phoneticPr fontId="1"/>
  </si>
  <si>
    <t>桃丘</t>
    <rPh sb="0" eb="1">
      <t>モモ</t>
    </rPh>
    <rPh sb="1" eb="2">
      <t>オカ</t>
    </rPh>
    <phoneticPr fontId="1"/>
  </si>
  <si>
    <t>Ｂ</t>
  </si>
  <si>
    <t>総得点</t>
    <rPh sb="0" eb="3">
      <t>ソウトクテン</t>
    </rPh>
    <phoneticPr fontId="1"/>
  </si>
  <si>
    <t>総失点</t>
    <rPh sb="0" eb="1">
      <t>ソウ</t>
    </rPh>
    <rPh sb="1" eb="3">
      <t>シッテン</t>
    </rPh>
    <phoneticPr fontId="1"/>
  </si>
  <si>
    <t>得失点差</t>
    <rPh sb="0" eb="3">
      <t>トクシッテン</t>
    </rPh>
    <rPh sb="3" eb="4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</si>
</sst>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  <color rgb="FFFFCCFF"/>
      <color rgb="FFFF00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pageSetUpPr fitToPage="1"/>
  </sheetPr>
  <dimension ref="B1:AJ30"/>
  <sheetViews>
    <sheetView tabSelected="1" zoomScale="70" zoomScaleNormal="70" workbookViewId="0">
      <pane xSplit="2" ySplit="3" topLeftCell="C10" activePane="bottomRight" state="frozen"/>
      <selection pane="topRight" activeCell="C1" sqref="C1"/>
      <selection pane="bottomLeft" activeCell="A3" sqref="A3"/>
      <selection pane="bottomRight" activeCell="AJ20" sqref="AJ20"/>
    </sheetView>
  </sheetViews>
  <sheetFormatPr defaultColWidth="9" defaultRowHeight="15.75" x14ac:dyDescent="0.15"/>
  <cols>
    <col min="1" max="1" width="1.125" style="1" customWidth="1"/>
    <col min="2" max="2" width="11.625" style="1" customWidth="1"/>
    <col min="3" max="3" width="5.25" style="1" bestFit="1" customWidth="1"/>
    <col min="4" max="4" width="2.875" style="1" bestFit="1" customWidth="1"/>
    <col min="5" max="5" width="4.875" style="1" bestFit="1" customWidth="1"/>
    <col min="6" max="6" width="4.875" style="1" customWidth="1"/>
    <col min="7" max="7" width="2.875" style="1" customWidth="1"/>
    <col min="8" max="9" width="4.875" style="1" customWidth="1"/>
    <col min="10" max="10" width="2.875" style="1" customWidth="1"/>
    <col min="11" max="12" width="4.875" style="1" customWidth="1"/>
    <col min="13" max="13" width="2.875" style="1" customWidth="1"/>
    <col min="14" max="15" width="4.875" style="1" customWidth="1"/>
    <col min="16" max="16" width="2.875" style="1" customWidth="1"/>
    <col min="17" max="18" width="4.875" style="1" customWidth="1"/>
    <col min="19" max="19" width="2.875" style="1" customWidth="1"/>
    <col min="20" max="21" width="4.875" style="1" customWidth="1"/>
    <col min="22" max="22" width="2.875" style="1" customWidth="1"/>
    <col min="23" max="24" width="4.875" style="1" customWidth="1"/>
    <col min="25" max="25" width="2.875" style="1" customWidth="1"/>
    <col min="26" max="26" width="4.875" style="1" customWidth="1"/>
    <col min="27" max="30" width="10.625" style="1" customWidth="1"/>
    <col min="31" max="31" width="2.625" style="1" customWidth="1"/>
    <col min="32" max="32" width="8.625" style="1" customWidth="1"/>
    <col min="33" max="33" width="8.625" style="1" hidden="1" customWidth="1"/>
    <col min="34" max="34" width="8.625" style="1" customWidth="1"/>
    <col min="35" max="35" width="4.125" style="1" hidden="1" customWidth="1"/>
    <col min="36" max="16384" width="9" style="1"/>
  </cols>
  <sheetData>
    <row r="1" spans="2:36" ht="30" customHeight="1" thickBot="1" x14ac:dyDescent="0.2">
      <c r="B1" s="25">
        <v>2019</v>
      </c>
      <c r="C1" s="14" t="s">
        <v>11</v>
      </c>
      <c r="D1" s="14"/>
      <c r="E1" s="70" t="s">
        <v>14</v>
      </c>
      <c r="F1" s="70"/>
      <c r="G1" s="70"/>
      <c r="H1" s="70"/>
      <c r="I1" s="70"/>
      <c r="J1" s="70"/>
      <c r="K1" s="70"/>
      <c r="L1" s="70"/>
      <c r="M1" s="71" t="s">
        <v>19</v>
      </c>
      <c r="N1" s="71"/>
      <c r="O1" s="71"/>
      <c r="P1" s="71"/>
      <c r="Q1" s="26">
        <v>2</v>
      </c>
      <c r="R1" s="14" t="s">
        <v>12</v>
      </c>
      <c r="S1" s="72" t="s">
        <v>30</v>
      </c>
      <c r="T1" s="72"/>
      <c r="U1" s="14" t="s">
        <v>13</v>
      </c>
      <c r="V1" s="14"/>
      <c r="Z1" s="14"/>
      <c r="AB1" s="14"/>
      <c r="AC1" s="14"/>
      <c r="AD1" s="19" t="s">
        <v>16</v>
      </c>
      <c r="AE1" s="14"/>
      <c r="AF1" s="14"/>
    </row>
    <row r="2" spans="2:36" ht="30" customHeight="1" thickBot="1" x14ac:dyDescent="0.2"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7"/>
      <c r="N2" s="17"/>
      <c r="O2" s="17"/>
      <c r="P2" s="17"/>
      <c r="Q2" s="17"/>
      <c r="R2" s="17"/>
      <c r="S2" s="15"/>
      <c r="T2" s="18"/>
      <c r="U2" s="15"/>
      <c r="V2" s="18"/>
      <c r="W2" s="18"/>
      <c r="X2" s="73" t="s">
        <v>15</v>
      </c>
      <c r="Y2" s="74"/>
      <c r="Z2" s="75"/>
      <c r="AA2" s="76" t="s">
        <v>28</v>
      </c>
      <c r="AB2" s="76"/>
      <c r="AC2" s="20" t="s">
        <v>10</v>
      </c>
      <c r="AD2" s="27" t="s">
        <v>29</v>
      </c>
    </row>
    <row r="3" spans="2:36" s="2" customFormat="1" ht="30" customHeight="1" thickBot="1" x14ac:dyDescent="0.2">
      <c r="B3" s="7"/>
      <c r="C3" s="77" t="str">
        <f>B4</f>
        <v>桃丘</v>
      </c>
      <c r="D3" s="78"/>
      <c r="E3" s="79"/>
      <c r="F3" s="77" t="str">
        <f>B7</f>
        <v>清輝</v>
      </c>
      <c r="G3" s="78"/>
      <c r="H3" s="79"/>
      <c r="I3" s="77" t="str">
        <f>B10</f>
        <v>灘崎</v>
      </c>
      <c r="J3" s="78"/>
      <c r="K3" s="79"/>
      <c r="L3" s="77" t="str">
        <f>B13</f>
        <v>福田</v>
      </c>
      <c r="M3" s="78"/>
      <c r="N3" s="79"/>
      <c r="O3" s="77" t="str">
        <f>B16</f>
        <v>J'sEgg</v>
      </c>
      <c r="P3" s="78"/>
      <c r="Q3" s="79"/>
      <c r="R3" s="77" t="str">
        <f>B19</f>
        <v>総社西</v>
      </c>
      <c r="S3" s="78"/>
      <c r="T3" s="79"/>
      <c r="U3" s="77" t="str">
        <f>B22</f>
        <v>高梁</v>
      </c>
      <c r="V3" s="78"/>
      <c r="W3" s="79"/>
      <c r="X3" s="77" t="str">
        <f>B25</f>
        <v>津山北</v>
      </c>
      <c r="Y3" s="78"/>
      <c r="Z3" s="80"/>
      <c r="AA3" s="21" t="s">
        <v>0</v>
      </c>
      <c r="AB3" s="22" t="s">
        <v>1</v>
      </c>
      <c r="AC3" s="23" t="s">
        <v>2</v>
      </c>
      <c r="AD3" s="24" t="s">
        <v>18</v>
      </c>
      <c r="AF3" s="2" t="s">
        <v>31</v>
      </c>
      <c r="AH3" s="2" t="s">
        <v>32</v>
      </c>
      <c r="AJ3" s="2" t="s">
        <v>33</v>
      </c>
    </row>
    <row r="4" spans="2:36" ht="21.95" customHeight="1" thickTop="1" x14ac:dyDescent="0.15">
      <c r="B4" s="63" t="s">
        <v>23</v>
      </c>
      <c r="C4" s="37"/>
      <c r="D4" s="38"/>
      <c r="E4" s="55"/>
      <c r="F4" s="64" t="s">
        <v>17</v>
      </c>
      <c r="G4" s="65"/>
      <c r="H4" s="66"/>
      <c r="I4" s="64" t="s">
        <v>9</v>
      </c>
      <c r="J4" s="65"/>
      <c r="K4" s="66"/>
      <c r="L4" s="64" t="s">
        <v>9</v>
      </c>
      <c r="M4" s="65"/>
      <c r="N4" s="66"/>
      <c r="O4" s="64" t="s">
        <v>9</v>
      </c>
      <c r="P4" s="65"/>
      <c r="Q4" s="66"/>
      <c r="R4" s="64" t="s">
        <v>9</v>
      </c>
      <c r="S4" s="65"/>
      <c r="T4" s="66"/>
      <c r="U4" s="64" t="s">
        <v>9</v>
      </c>
      <c r="V4" s="65"/>
      <c r="W4" s="66"/>
      <c r="X4" s="64" t="s">
        <v>17</v>
      </c>
      <c r="Y4" s="65"/>
      <c r="Z4" s="66"/>
      <c r="AA4" s="67">
        <f>COUNTIF(F4:Z4,"○")</f>
        <v>5</v>
      </c>
      <c r="AB4" s="69">
        <f>COUNTIF(C4:Z4,"●")</f>
        <v>2</v>
      </c>
      <c r="AC4" s="61">
        <f>COUNTIF(I4:Z4,"△")</f>
        <v>0</v>
      </c>
      <c r="AD4" s="82">
        <v>2</v>
      </c>
    </row>
    <row r="5" spans="2:36" ht="21.95" customHeight="1" x14ac:dyDescent="0.15">
      <c r="B5" s="49"/>
      <c r="C5" s="37"/>
      <c r="D5" s="38"/>
      <c r="E5" s="55"/>
      <c r="F5" s="4">
        <v>27</v>
      </c>
      <c r="G5" s="3" t="s">
        <v>3</v>
      </c>
      <c r="H5" s="5">
        <v>35</v>
      </c>
      <c r="I5" s="4">
        <v>78</v>
      </c>
      <c r="J5" s="3" t="s">
        <v>3</v>
      </c>
      <c r="K5" s="5">
        <v>16</v>
      </c>
      <c r="L5" s="4">
        <v>49</v>
      </c>
      <c r="M5" s="3" t="s">
        <v>3</v>
      </c>
      <c r="N5" s="5">
        <v>28</v>
      </c>
      <c r="O5" s="4">
        <v>43</v>
      </c>
      <c r="P5" s="3" t="s">
        <v>3</v>
      </c>
      <c r="Q5" s="5">
        <v>32</v>
      </c>
      <c r="R5" s="4">
        <v>64</v>
      </c>
      <c r="S5" s="3" t="s">
        <v>3</v>
      </c>
      <c r="T5" s="5">
        <v>18</v>
      </c>
      <c r="U5" s="4">
        <v>42</v>
      </c>
      <c r="V5" s="3" t="s">
        <v>3</v>
      </c>
      <c r="W5" s="5">
        <v>38</v>
      </c>
      <c r="X5" s="4">
        <v>25</v>
      </c>
      <c r="Y5" s="3" t="s">
        <v>3</v>
      </c>
      <c r="Z5" s="5">
        <v>58</v>
      </c>
      <c r="AA5" s="68"/>
      <c r="AB5" s="46"/>
      <c r="AC5" s="62"/>
      <c r="AD5" s="82"/>
      <c r="AF5" s="1">
        <f>SUM(F5,I5,L5,O5,R5,U5,X5)</f>
        <v>328</v>
      </c>
      <c r="AH5" s="1">
        <f>SUM(H5,K5,N5,Q5,T5,W5,Z5)</f>
        <v>225</v>
      </c>
      <c r="AJ5" s="1">
        <f>AF5-AH5</f>
        <v>103</v>
      </c>
    </row>
    <row r="6" spans="2:36" ht="12" customHeight="1" x14ac:dyDescent="0.15">
      <c r="B6" s="49"/>
      <c r="C6" s="56"/>
      <c r="D6" s="57"/>
      <c r="E6" s="58"/>
      <c r="F6" s="51">
        <v>43661</v>
      </c>
      <c r="G6" s="52"/>
      <c r="H6" s="53"/>
      <c r="I6" s="51">
        <v>43632</v>
      </c>
      <c r="J6" s="52"/>
      <c r="K6" s="53"/>
      <c r="L6" s="51">
        <v>43632</v>
      </c>
      <c r="M6" s="52"/>
      <c r="N6" s="53"/>
      <c r="O6" s="51">
        <v>43625</v>
      </c>
      <c r="P6" s="52"/>
      <c r="Q6" s="53"/>
      <c r="R6" s="51">
        <v>43625</v>
      </c>
      <c r="S6" s="52"/>
      <c r="T6" s="53"/>
      <c r="U6" s="51">
        <v>43617</v>
      </c>
      <c r="V6" s="52"/>
      <c r="W6" s="53"/>
      <c r="X6" s="51">
        <v>43617</v>
      </c>
      <c r="Y6" s="52"/>
      <c r="Z6" s="53"/>
      <c r="AA6" s="8" t="s">
        <v>6</v>
      </c>
      <c r="AB6" s="9" t="s">
        <v>7</v>
      </c>
      <c r="AC6" s="10" t="s">
        <v>8</v>
      </c>
      <c r="AD6" s="83"/>
    </row>
    <row r="7" spans="2:36" ht="21.95" customHeight="1" x14ac:dyDescent="0.15">
      <c r="B7" s="49" t="s">
        <v>20</v>
      </c>
      <c r="C7" s="31" t="s">
        <v>9</v>
      </c>
      <c r="D7" s="32"/>
      <c r="E7" s="33"/>
      <c r="F7" s="34"/>
      <c r="G7" s="35"/>
      <c r="H7" s="60"/>
      <c r="I7" s="31" t="s">
        <v>9</v>
      </c>
      <c r="J7" s="32"/>
      <c r="K7" s="33"/>
      <c r="L7" s="31" t="s">
        <v>9</v>
      </c>
      <c r="M7" s="32"/>
      <c r="N7" s="33"/>
      <c r="O7" s="31" t="s">
        <v>9</v>
      </c>
      <c r="P7" s="32"/>
      <c r="Q7" s="33"/>
      <c r="R7" s="31" t="s">
        <v>9</v>
      </c>
      <c r="S7" s="32"/>
      <c r="T7" s="33"/>
      <c r="U7" s="31" t="s">
        <v>17</v>
      </c>
      <c r="V7" s="32"/>
      <c r="W7" s="33"/>
      <c r="X7" s="31" t="s">
        <v>17</v>
      </c>
      <c r="Y7" s="32"/>
      <c r="Z7" s="33"/>
      <c r="AA7" s="43">
        <f>COUNTIF(C7:Z7,"○")</f>
        <v>5</v>
      </c>
      <c r="AB7" s="45">
        <f>COUNTIF(C7:Z7,"●")</f>
        <v>2</v>
      </c>
      <c r="AC7" s="47">
        <f>COUNTIF(C7:Z7,"△")</f>
        <v>0</v>
      </c>
      <c r="AD7" s="81">
        <v>4</v>
      </c>
    </row>
    <row r="8" spans="2:36" ht="21.95" customHeight="1" x14ac:dyDescent="0.15">
      <c r="B8" s="49"/>
      <c r="C8" s="4">
        <v>35</v>
      </c>
      <c r="D8" s="3" t="s">
        <v>4</v>
      </c>
      <c r="E8" s="5">
        <v>27</v>
      </c>
      <c r="F8" s="37"/>
      <c r="G8" s="38"/>
      <c r="H8" s="55"/>
      <c r="I8" s="4">
        <v>38</v>
      </c>
      <c r="J8" s="3" t="s">
        <v>3</v>
      </c>
      <c r="K8" s="5">
        <v>18</v>
      </c>
      <c r="L8" s="4">
        <v>62</v>
      </c>
      <c r="M8" s="3" t="s">
        <v>3</v>
      </c>
      <c r="N8" s="5">
        <v>41</v>
      </c>
      <c r="O8" s="4">
        <v>26</v>
      </c>
      <c r="P8" s="3" t="s">
        <v>3</v>
      </c>
      <c r="Q8" s="5">
        <v>23</v>
      </c>
      <c r="R8" s="4">
        <v>37</v>
      </c>
      <c r="S8" s="3" t="s">
        <v>3</v>
      </c>
      <c r="T8" s="5">
        <v>26</v>
      </c>
      <c r="U8" s="4">
        <v>41</v>
      </c>
      <c r="V8" s="3" t="s">
        <v>3</v>
      </c>
      <c r="W8" s="5">
        <v>46</v>
      </c>
      <c r="X8" s="4">
        <v>38</v>
      </c>
      <c r="Y8" s="3" t="s">
        <v>3</v>
      </c>
      <c r="Z8" s="5">
        <v>42</v>
      </c>
      <c r="AA8" s="44"/>
      <c r="AB8" s="46"/>
      <c r="AC8" s="48"/>
      <c r="AD8" s="82"/>
      <c r="AF8" s="1">
        <f>SUM(C8,I8,L8,O8,R8,U8,X8)</f>
        <v>277</v>
      </c>
      <c r="AH8" s="1">
        <f>SUM(E8,K8,N8,Q8,T8,W8,Z8)</f>
        <v>223</v>
      </c>
      <c r="AJ8" s="1">
        <f>AF8-AH8</f>
        <v>54</v>
      </c>
    </row>
    <row r="9" spans="2:36" ht="12" customHeight="1" x14ac:dyDescent="0.15">
      <c r="B9" s="49"/>
      <c r="C9" s="51">
        <v>43661</v>
      </c>
      <c r="D9" s="52"/>
      <c r="E9" s="53"/>
      <c r="F9" s="56"/>
      <c r="G9" s="57"/>
      <c r="H9" s="58"/>
      <c r="I9" s="51">
        <v>43625</v>
      </c>
      <c r="J9" s="52"/>
      <c r="K9" s="53"/>
      <c r="L9" s="51">
        <v>43632</v>
      </c>
      <c r="M9" s="52"/>
      <c r="N9" s="53"/>
      <c r="O9" s="51">
        <v>43625</v>
      </c>
      <c r="P9" s="52"/>
      <c r="Q9" s="53"/>
      <c r="R9" s="51">
        <v>43625</v>
      </c>
      <c r="S9" s="52"/>
      <c r="T9" s="53"/>
      <c r="U9" s="51">
        <v>43632</v>
      </c>
      <c r="V9" s="52"/>
      <c r="W9" s="53"/>
      <c r="X9" s="51">
        <v>43661</v>
      </c>
      <c r="Y9" s="52"/>
      <c r="Z9" s="53"/>
      <c r="AA9" s="8" t="s">
        <v>6</v>
      </c>
      <c r="AB9" s="9" t="s">
        <v>7</v>
      </c>
      <c r="AC9" s="10" t="s">
        <v>8</v>
      </c>
      <c r="AD9" s="83"/>
    </row>
    <row r="10" spans="2:36" ht="21.95" customHeight="1" x14ac:dyDescent="0.15">
      <c r="B10" s="49" t="s">
        <v>21</v>
      </c>
      <c r="C10" s="31" t="s">
        <v>17</v>
      </c>
      <c r="D10" s="32"/>
      <c r="E10" s="33"/>
      <c r="F10" s="31" t="s">
        <v>17</v>
      </c>
      <c r="G10" s="32"/>
      <c r="H10" s="33"/>
      <c r="I10" s="34"/>
      <c r="J10" s="35"/>
      <c r="K10" s="60"/>
      <c r="L10" s="31" t="s">
        <v>17</v>
      </c>
      <c r="M10" s="32"/>
      <c r="N10" s="33"/>
      <c r="O10" s="31" t="s">
        <v>17</v>
      </c>
      <c r="P10" s="32"/>
      <c r="Q10" s="33"/>
      <c r="R10" s="31" t="s">
        <v>17</v>
      </c>
      <c r="S10" s="32"/>
      <c r="T10" s="33"/>
      <c r="U10" s="31" t="s">
        <v>17</v>
      </c>
      <c r="V10" s="32"/>
      <c r="W10" s="33"/>
      <c r="X10" s="31" t="s">
        <v>17</v>
      </c>
      <c r="Y10" s="32"/>
      <c r="Z10" s="33"/>
      <c r="AA10" s="43">
        <f>COUNTIF(C10:Z10,"○")</f>
        <v>0</v>
      </c>
      <c r="AB10" s="45">
        <f>COUNTIF(C10:Z10,"●")</f>
        <v>7</v>
      </c>
      <c r="AC10" s="47">
        <f>COUNTIF(C10:Z10,"△")</f>
        <v>0</v>
      </c>
      <c r="AD10" s="81">
        <v>8</v>
      </c>
    </row>
    <row r="11" spans="2:36" ht="21.95" customHeight="1" x14ac:dyDescent="0.15">
      <c r="B11" s="49"/>
      <c r="C11" s="4">
        <v>16</v>
      </c>
      <c r="D11" s="3" t="s">
        <v>4</v>
      </c>
      <c r="E11" s="5">
        <v>78</v>
      </c>
      <c r="F11" s="4">
        <v>18</v>
      </c>
      <c r="G11" s="3" t="s">
        <v>3</v>
      </c>
      <c r="H11" s="5">
        <v>38</v>
      </c>
      <c r="I11" s="37"/>
      <c r="J11" s="38"/>
      <c r="K11" s="55"/>
      <c r="L11" s="4">
        <v>20</v>
      </c>
      <c r="M11" s="3" t="s">
        <v>3</v>
      </c>
      <c r="N11" s="5">
        <v>83</v>
      </c>
      <c r="O11" s="4">
        <v>19</v>
      </c>
      <c r="P11" s="3" t="s">
        <v>3</v>
      </c>
      <c r="Q11" s="5">
        <v>62</v>
      </c>
      <c r="R11" s="4">
        <v>31</v>
      </c>
      <c r="S11" s="3" t="s">
        <v>3</v>
      </c>
      <c r="T11" s="5">
        <v>51</v>
      </c>
      <c r="U11" s="4">
        <v>26</v>
      </c>
      <c r="V11" s="3" t="s">
        <v>3</v>
      </c>
      <c r="W11" s="5">
        <v>71</v>
      </c>
      <c r="X11" s="4">
        <v>26</v>
      </c>
      <c r="Y11" s="3" t="s">
        <v>3</v>
      </c>
      <c r="Z11" s="5">
        <v>58</v>
      </c>
      <c r="AA11" s="44"/>
      <c r="AB11" s="46"/>
      <c r="AC11" s="48"/>
      <c r="AD11" s="82"/>
      <c r="AF11" s="1">
        <f>SUM(C11,F11,L11,O11,R11,U11,X11)</f>
        <v>156</v>
      </c>
      <c r="AH11" s="1">
        <f>SUM(E11,H11,N11,Q11,T11,W11,Z11)</f>
        <v>441</v>
      </c>
      <c r="AJ11" s="1">
        <f>AF11-AH11</f>
        <v>-285</v>
      </c>
    </row>
    <row r="12" spans="2:36" ht="12" customHeight="1" x14ac:dyDescent="0.15">
      <c r="B12" s="49"/>
      <c r="C12" s="51">
        <v>43632</v>
      </c>
      <c r="D12" s="52"/>
      <c r="E12" s="53"/>
      <c r="F12" s="51">
        <v>43625</v>
      </c>
      <c r="G12" s="52"/>
      <c r="H12" s="53"/>
      <c r="I12" s="56"/>
      <c r="J12" s="57"/>
      <c r="K12" s="58"/>
      <c r="L12" s="51">
        <v>43617</v>
      </c>
      <c r="M12" s="52"/>
      <c r="N12" s="53"/>
      <c r="O12" s="51">
        <v>43625</v>
      </c>
      <c r="P12" s="52"/>
      <c r="Q12" s="53"/>
      <c r="R12" s="51">
        <v>43632</v>
      </c>
      <c r="S12" s="52"/>
      <c r="T12" s="53"/>
      <c r="U12" s="51">
        <v>43617</v>
      </c>
      <c r="V12" s="52"/>
      <c r="W12" s="53"/>
      <c r="X12" s="51">
        <v>43617</v>
      </c>
      <c r="Y12" s="52"/>
      <c r="Z12" s="53"/>
      <c r="AA12" s="8" t="s">
        <v>6</v>
      </c>
      <c r="AB12" s="9" t="s">
        <v>7</v>
      </c>
      <c r="AC12" s="10" t="s">
        <v>8</v>
      </c>
      <c r="AD12" s="83"/>
    </row>
    <row r="13" spans="2:36" ht="21.95" customHeight="1" x14ac:dyDescent="0.15">
      <c r="B13" s="49" t="s">
        <v>24</v>
      </c>
      <c r="C13" s="31" t="s">
        <v>17</v>
      </c>
      <c r="D13" s="32"/>
      <c r="E13" s="33"/>
      <c r="F13" s="31" t="s">
        <v>17</v>
      </c>
      <c r="G13" s="32"/>
      <c r="H13" s="33"/>
      <c r="I13" s="31" t="s">
        <v>9</v>
      </c>
      <c r="J13" s="32"/>
      <c r="K13" s="33"/>
      <c r="L13" s="34"/>
      <c r="M13" s="35"/>
      <c r="N13" s="60"/>
      <c r="O13" s="31" t="s">
        <v>9</v>
      </c>
      <c r="P13" s="32"/>
      <c r="Q13" s="33"/>
      <c r="R13" s="31" t="s">
        <v>9</v>
      </c>
      <c r="S13" s="32"/>
      <c r="T13" s="33"/>
      <c r="U13" s="31" t="s">
        <v>17</v>
      </c>
      <c r="V13" s="32"/>
      <c r="W13" s="33"/>
      <c r="X13" s="31" t="s">
        <v>9</v>
      </c>
      <c r="Y13" s="32"/>
      <c r="Z13" s="33"/>
      <c r="AA13" s="43">
        <f>COUNTIF(C13:Z13,"○")</f>
        <v>4</v>
      </c>
      <c r="AB13" s="45">
        <f>COUNTIF(C13:Z13,"●")</f>
        <v>3</v>
      </c>
      <c r="AC13" s="47">
        <f>COUNTIF(C13:Z13,"△")</f>
        <v>0</v>
      </c>
      <c r="AD13" s="81">
        <v>5</v>
      </c>
    </row>
    <row r="14" spans="2:36" ht="21.95" customHeight="1" x14ac:dyDescent="0.15">
      <c r="B14" s="49"/>
      <c r="C14" s="4">
        <v>28</v>
      </c>
      <c r="D14" s="3" t="s">
        <v>4</v>
      </c>
      <c r="E14" s="5">
        <v>49</v>
      </c>
      <c r="F14" s="4">
        <v>41</v>
      </c>
      <c r="G14" s="3" t="s">
        <v>3</v>
      </c>
      <c r="H14" s="5">
        <v>62</v>
      </c>
      <c r="I14" s="4">
        <v>83</v>
      </c>
      <c r="J14" s="3" t="s">
        <v>3</v>
      </c>
      <c r="K14" s="5">
        <v>20</v>
      </c>
      <c r="L14" s="37"/>
      <c r="M14" s="38"/>
      <c r="N14" s="55"/>
      <c r="O14" s="4">
        <v>46</v>
      </c>
      <c r="P14" s="3" t="s">
        <v>3</v>
      </c>
      <c r="Q14" s="5">
        <v>34</v>
      </c>
      <c r="R14" s="4">
        <v>50</v>
      </c>
      <c r="S14" s="3" t="s">
        <v>3</v>
      </c>
      <c r="T14" s="5">
        <v>40</v>
      </c>
      <c r="U14" s="4">
        <v>38</v>
      </c>
      <c r="V14" s="3" t="s">
        <v>3</v>
      </c>
      <c r="W14" s="5">
        <v>55</v>
      </c>
      <c r="X14" s="4">
        <v>44</v>
      </c>
      <c r="Y14" s="3" t="s">
        <v>3</v>
      </c>
      <c r="Z14" s="5">
        <v>43</v>
      </c>
      <c r="AA14" s="44"/>
      <c r="AB14" s="46"/>
      <c r="AC14" s="48"/>
      <c r="AD14" s="82"/>
      <c r="AF14" s="1">
        <f>SUM(C14,F14,I14,O14,R14,U14,X14)</f>
        <v>330</v>
      </c>
      <c r="AH14" s="1">
        <f>SUM(E14,H14,K14,Q14,T14,W14,Z14)</f>
        <v>303</v>
      </c>
      <c r="AJ14" s="1">
        <f>AF14-AH14</f>
        <v>27</v>
      </c>
    </row>
    <row r="15" spans="2:36" ht="12" customHeight="1" x14ac:dyDescent="0.15">
      <c r="B15" s="49"/>
      <c r="C15" s="51">
        <v>43632</v>
      </c>
      <c r="D15" s="52"/>
      <c r="E15" s="53"/>
      <c r="F15" s="51">
        <v>43632</v>
      </c>
      <c r="G15" s="52"/>
      <c r="H15" s="53"/>
      <c r="I15" s="51">
        <v>43617</v>
      </c>
      <c r="J15" s="52"/>
      <c r="K15" s="53"/>
      <c r="L15" s="56"/>
      <c r="M15" s="57"/>
      <c r="N15" s="58"/>
      <c r="O15" s="51" t="s">
        <v>5</v>
      </c>
      <c r="P15" s="52"/>
      <c r="Q15" s="53"/>
      <c r="R15" s="51" t="s">
        <v>5</v>
      </c>
      <c r="S15" s="52"/>
      <c r="T15" s="53"/>
      <c r="U15" s="51">
        <v>43632</v>
      </c>
      <c r="V15" s="52"/>
      <c r="W15" s="53"/>
      <c r="X15" s="51">
        <v>43688</v>
      </c>
      <c r="Y15" s="52"/>
      <c r="Z15" s="53"/>
      <c r="AA15" s="8" t="s">
        <v>6</v>
      </c>
      <c r="AB15" s="9" t="s">
        <v>7</v>
      </c>
      <c r="AC15" s="10" t="s">
        <v>8</v>
      </c>
      <c r="AD15" s="83"/>
    </row>
    <row r="16" spans="2:36" ht="21.95" customHeight="1" x14ac:dyDescent="0.15">
      <c r="B16" s="49" t="s">
        <v>25</v>
      </c>
      <c r="C16" s="31" t="s">
        <v>17</v>
      </c>
      <c r="D16" s="32"/>
      <c r="E16" s="33"/>
      <c r="F16" s="31" t="s">
        <v>17</v>
      </c>
      <c r="G16" s="32"/>
      <c r="H16" s="33"/>
      <c r="I16" s="31" t="s">
        <v>9</v>
      </c>
      <c r="J16" s="32"/>
      <c r="K16" s="33"/>
      <c r="L16" s="31" t="s">
        <v>17</v>
      </c>
      <c r="M16" s="32"/>
      <c r="N16" s="33"/>
      <c r="O16" s="37"/>
      <c r="P16" s="38"/>
      <c r="Q16" s="55"/>
      <c r="R16" s="31" t="s">
        <v>9</v>
      </c>
      <c r="S16" s="32"/>
      <c r="T16" s="33"/>
      <c r="U16" s="31" t="s">
        <v>17</v>
      </c>
      <c r="V16" s="32"/>
      <c r="W16" s="33"/>
      <c r="X16" s="31" t="s">
        <v>9</v>
      </c>
      <c r="Y16" s="32"/>
      <c r="Z16" s="33"/>
      <c r="AA16" s="43">
        <f>COUNTIF(C16:Z16,"○")</f>
        <v>3</v>
      </c>
      <c r="AB16" s="45">
        <f>COUNTIF(C16:Z16,"●")</f>
        <v>4</v>
      </c>
      <c r="AC16" s="47">
        <f>COUNTIF(C16:Z16,"△")</f>
        <v>0</v>
      </c>
      <c r="AD16" s="81">
        <v>6</v>
      </c>
    </row>
    <row r="17" spans="2:36" ht="21.95" customHeight="1" x14ac:dyDescent="0.15">
      <c r="B17" s="49"/>
      <c r="C17" s="4">
        <v>32</v>
      </c>
      <c r="D17" s="3" t="s">
        <v>4</v>
      </c>
      <c r="E17" s="5">
        <v>43</v>
      </c>
      <c r="F17" s="4">
        <v>23</v>
      </c>
      <c r="G17" s="3" t="s">
        <v>3</v>
      </c>
      <c r="H17" s="5">
        <v>26</v>
      </c>
      <c r="I17" s="4">
        <v>62</v>
      </c>
      <c r="J17" s="3" t="s">
        <v>3</v>
      </c>
      <c r="K17" s="5">
        <v>19</v>
      </c>
      <c r="L17" s="4">
        <v>34</v>
      </c>
      <c r="M17" s="3" t="s">
        <v>3</v>
      </c>
      <c r="N17" s="5">
        <v>46</v>
      </c>
      <c r="O17" s="37"/>
      <c r="P17" s="38"/>
      <c r="Q17" s="55"/>
      <c r="R17" s="4">
        <v>53</v>
      </c>
      <c r="S17" s="3" t="s">
        <v>3</v>
      </c>
      <c r="T17" s="5">
        <v>30</v>
      </c>
      <c r="U17" s="4">
        <v>34</v>
      </c>
      <c r="V17" s="3" t="s">
        <v>3</v>
      </c>
      <c r="W17" s="5">
        <v>37</v>
      </c>
      <c r="X17" s="4">
        <v>39</v>
      </c>
      <c r="Y17" s="3" t="s">
        <v>3</v>
      </c>
      <c r="Z17" s="5">
        <v>29</v>
      </c>
      <c r="AA17" s="44"/>
      <c r="AB17" s="46"/>
      <c r="AC17" s="48"/>
      <c r="AD17" s="82"/>
      <c r="AF17" s="1">
        <f>SUM(C17,F17,I17,L17,R17,U17,X17)</f>
        <v>277</v>
      </c>
      <c r="AH17" s="1">
        <f>SUM(E17,H17,K17,N17,T17,W17,Z17)</f>
        <v>230</v>
      </c>
      <c r="AJ17" s="1">
        <f>AF17-AH17</f>
        <v>47</v>
      </c>
    </row>
    <row r="18" spans="2:36" ht="12" customHeight="1" x14ac:dyDescent="0.15">
      <c r="B18" s="49"/>
      <c r="C18" s="51">
        <v>43625</v>
      </c>
      <c r="D18" s="52"/>
      <c r="E18" s="53"/>
      <c r="F18" s="51">
        <v>43625</v>
      </c>
      <c r="G18" s="52"/>
      <c r="H18" s="53"/>
      <c r="I18" s="51">
        <v>43625</v>
      </c>
      <c r="J18" s="52"/>
      <c r="K18" s="53"/>
      <c r="L18" s="51">
        <v>43617</v>
      </c>
      <c r="M18" s="52"/>
      <c r="N18" s="53"/>
      <c r="O18" s="56"/>
      <c r="P18" s="57"/>
      <c r="Q18" s="58"/>
      <c r="R18" s="51">
        <v>43688</v>
      </c>
      <c r="S18" s="52"/>
      <c r="T18" s="53"/>
      <c r="U18" s="51">
        <v>43688</v>
      </c>
      <c r="V18" s="52"/>
      <c r="W18" s="53"/>
      <c r="X18" s="51">
        <v>43617</v>
      </c>
      <c r="Y18" s="52"/>
      <c r="Z18" s="53"/>
      <c r="AA18" s="8" t="s">
        <v>6</v>
      </c>
      <c r="AB18" s="9" t="s">
        <v>7</v>
      </c>
      <c r="AC18" s="10" t="s">
        <v>8</v>
      </c>
      <c r="AD18" s="83"/>
    </row>
    <row r="19" spans="2:36" ht="21.6" customHeight="1" x14ac:dyDescent="0.15">
      <c r="B19" s="49" t="s">
        <v>26</v>
      </c>
      <c r="C19" s="31" t="s">
        <v>17</v>
      </c>
      <c r="D19" s="32"/>
      <c r="E19" s="33"/>
      <c r="F19" s="31" t="s">
        <v>17</v>
      </c>
      <c r="G19" s="32"/>
      <c r="H19" s="33"/>
      <c r="I19" s="31" t="s">
        <v>9</v>
      </c>
      <c r="J19" s="32"/>
      <c r="K19" s="33"/>
      <c r="L19" s="31" t="s">
        <v>17</v>
      </c>
      <c r="M19" s="32"/>
      <c r="N19" s="33"/>
      <c r="O19" s="31" t="s">
        <v>17</v>
      </c>
      <c r="P19" s="32"/>
      <c r="Q19" s="33"/>
      <c r="R19" s="34"/>
      <c r="S19" s="35"/>
      <c r="T19" s="60"/>
      <c r="U19" s="31" t="s">
        <v>17</v>
      </c>
      <c r="V19" s="32"/>
      <c r="W19" s="33"/>
      <c r="X19" s="31" t="s">
        <v>17</v>
      </c>
      <c r="Y19" s="32"/>
      <c r="Z19" s="33"/>
      <c r="AA19" s="43">
        <f>COUNTIF(C19:Z19,"○")</f>
        <v>1</v>
      </c>
      <c r="AB19" s="45">
        <f>COUNTIF(C19:Z19,"●")</f>
        <v>6</v>
      </c>
      <c r="AC19" s="47">
        <f>COUNTIF(C19:Z19,"△")</f>
        <v>0</v>
      </c>
      <c r="AD19" s="81">
        <v>7</v>
      </c>
    </row>
    <row r="20" spans="2:36" ht="21.95" customHeight="1" x14ac:dyDescent="0.15">
      <c r="B20" s="49"/>
      <c r="C20" s="4">
        <v>18</v>
      </c>
      <c r="D20" s="3" t="s">
        <v>4</v>
      </c>
      <c r="E20" s="5">
        <v>64</v>
      </c>
      <c r="F20" s="4">
        <v>26</v>
      </c>
      <c r="G20" s="3" t="s">
        <v>3</v>
      </c>
      <c r="H20" s="5">
        <v>37</v>
      </c>
      <c r="I20" s="4">
        <v>51</v>
      </c>
      <c r="J20" s="3" t="s">
        <v>3</v>
      </c>
      <c r="K20" s="5">
        <v>31</v>
      </c>
      <c r="L20" s="4">
        <v>40</v>
      </c>
      <c r="M20" s="3" t="s">
        <v>3</v>
      </c>
      <c r="N20" s="5">
        <v>50</v>
      </c>
      <c r="O20" s="4">
        <v>30</v>
      </c>
      <c r="P20" s="3" t="s">
        <v>3</v>
      </c>
      <c r="Q20" s="5">
        <v>53</v>
      </c>
      <c r="R20" s="37"/>
      <c r="S20" s="38"/>
      <c r="T20" s="55"/>
      <c r="U20" s="4">
        <v>32</v>
      </c>
      <c r="V20" s="3" t="s">
        <v>3</v>
      </c>
      <c r="W20" s="5">
        <v>68</v>
      </c>
      <c r="X20" s="4">
        <v>27</v>
      </c>
      <c r="Y20" s="3" t="s">
        <v>3</v>
      </c>
      <c r="Z20" s="5">
        <v>66</v>
      </c>
      <c r="AA20" s="44"/>
      <c r="AB20" s="46"/>
      <c r="AC20" s="48"/>
      <c r="AD20" s="82"/>
      <c r="AF20" s="1">
        <f>SUM(C20,F20,I20,L20,O20,U20,X20)</f>
        <v>224</v>
      </c>
      <c r="AH20" s="1">
        <f>SUM(E20,H20,K20,N20,Q20,W20,Z20)</f>
        <v>369</v>
      </c>
      <c r="AJ20" s="1">
        <f>AF20-AH20</f>
        <v>-145</v>
      </c>
    </row>
    <row r="21" spans="2:36" ht="12" customHeight="1" x14ac:dyDescent="0.15">
      <c r="B21" s="49"/>
      <c r="C21" s="51">
        <v>43625</v>
      </c>
      <c r="D21" s="52"/>
      <c r="E21" s="53"/>
      <c r="F21" s="51">
        <v>43625</v>
      </c>
      <c r="G21" s="52"/>
      <c r="H21" s="53"/>
      <c r="I21" s="51">
        <v>43632</v>
      </c>
      <c r="J21" s="52"/>
      <c r="K21" s="53"/>
      <c r="L21" s="51" t="s">
        <v>5</v>
      </c>
      <c r="M21" s="52"/>
      <c r="N21" s="53"/>
      <c r="O21" s="51">
        <v>43688</v>
      </c>
      <c r="P21" s="52"/>
      <c r="Q21" s="53"/>
      <c r="R21" s="56"/>
      <c r="S21" s="57"/>
      <c r="T21" s="58"/>
      <c r="U21" s="51">
        <v>43632</v>
      </c>
      <c r="V21" s="52"/>
      <c r="W21" s="53"/>
      <c r="X21" s="51">
        <v>43661</v>
      </c>
      <c r="Y21" s="52"/>
      <c r="Z21" s="53"/>
      <c r="AA21" s="8" t="s">
        <v>6</v>
      </c>
      <c r="AB21" s="9" t="s">
        <v>7</v>
      </c>
      <c r="AC21" s="10" t="s">
        <v>8</v>
      </c>
      <c r="AD21" s="83"/>
    </row>
    <row r="22" spans="2:36" ht="21.95" customHeight="1" x14ac:dyDescent="0.15">
      <c r="B22" s="49" t="s">
        <v>22</v>
      </c>
      <c r="C22" s="31" t="s">
        <v>17</v>
      </c>
      <c r="D22" s="32"/>
      <c r="E22" s="33"/>
      <c r="F22" s="31" t="s">
        <v>9</v>
      </c>
      <c r="G22" s="32"/>
      <c r="H22" s="33"/>
      <c r="I22" s="31" t="s">
        <v>9</v>
      </c>
      <c r="J22" s="32"/>
      <c r="K22" s="33"/>
      <c r="L22" s="31" t="s">
        <v>9</v>
      </c>
      <c r="M22" s="32"/>
      <c r="N22" s="33"/>
      <c r="O22" s="31" t="s">
        <v>9</v>
      </c>
      <c r="P22" s="32"/>
      <c r="Q22" s="33"/>
      <c r="R22" s="31" t="s">
        <v>9</v>
      </c>
      <c r="S22" s="32"/>
      <c r="T22" s="33"/>
      <c r="U22" s="37"/>
      <c r="V22" s="38"/>
      <c r="W22" s="55"/>
      <c r="X22" s="31" t="s">
        <v>17</v>
      </c>
      <c r="Y22" s="32"/>
      <c r="Z22" s="59"/>
      <c r="AA22" s="43">
        <f>COUNTIF(C22:Z22,"○")</f>
        <v>5</v>
      </c>
      <c r="AB22" s="45">
        <f>COUNTIF(C22:Z22,"●")</f>
        <v>2</v>
      </c>
      <c r="AC22" s="47">
        <f>COUNTIF(C22:Z22,"△")</f>
        <v>0</v>
      </c>
      <c r="AD22" s="81">
        <v>3</v>
      </c>
    </row>
    <row r="23" spans="2:36" ht="21.95" customHeight="1" x14ac:dyDescent="0.15">
      <c r="B23" s="49"/>
      <c r="C23" s="4">
        <v>38</v>
      </c>
      <c r="D23" s="3" t="s">
        <v>4</v>
      </c>
      <c r="E23" s="5">
        <v>42</v>
      </c>
      <c r="F23" s="4">
        <v>46</v>
      </c>
      <c r="G23" s="3" t="s">
        <v>3</v>
      </c>
      <c r="H23" s="5">
        <v>41</v>
      </c>
      <c r="I23" s="4">
        <v>71</v>
      </c>
      <c r="J23" s="3" t="s">
        <v>3</v>
      </c>
      <c r="K23" s="5">
        <v>26</v>
      </c>
      <c r="L23" s="4">
        <v>55</v>
      </c>
      <c r="M23" s="3" t="s">
        <v>3</v>
      </c>
      <c r="N23" s="5">
        <v>38</v>
      </c>
      <c r="O23" s="4">
        <v>37</v>
      </c>
      <c r="P23" s="3" t="s">
        <v>3</v>
      </c>
      <c r="Q23" s="5">
        <v>34</v>
      </c>
      <c r="R23" s="4">
        <v>68</v>
      </c>
      <c r="S23" s="3" t="s">
        <v>3</v>
      </c>
      <c r="T23" s="5">
        <v>32</v>
      </c>
      <c r="U23" s="37"/>
      <c r="V23" s="38"/>
      <c r="W23" s="55"/>
      <c r="X23" s="4">
        <v>30</v>
      </c>
      <c r="Y23" s="3" t="s">
        <v>3</v>
      </c>
      <c r="Z23" s="6">
        <v>42</v>
      </c>
      <c r="AA23" s="44"/>
      <c r="AB23" s="46"/>
      <c r="AC23" s="48"/>
      <c r="AD23" s="82"/>
      <c r="AF23" s="1">
        <f>SUM(C23,F23,I23,L23,O23,R23,X23)</f>
        <v>345</v>
      </c>
      <c r="AH23" s="1">
        <f>SUM(E23,H23,K23,N23,Q23,T23,Z23)</f>
        <v>255</v>
      </c>
      <c r="AJ23" s="1">
        <f>AF23-AH23</f>
        <v>90</v>
      </c>
    </row>
    <row r="24" spans="2:36" ht="12" customHeight="1" x14ac:dyDescent="0.15">
      <c r="B24" s="49"/>
      <c r="C24" s="51">
        <v>43617</v>
      </c>
      <c r="D24" s="52"/>
      <c r="E24" s="53"/>
      <c r="F24" s="51">
        <v>43632</v>
      </c>
      <c r="G24" s="52"/>
      <c r="H24" s="53"/>
      <c r="I24" s="51">
        <v>43617</v>
      </c>
      <c r="J24" s="52"/>
      <c r="K24" s="53"/>
      <c r="L24" s="51">
        <v>43632</v>
      </c>
      <c r="M24" s="52"/>
      <c r="N24" s="53"/>
      <c r="O24" s="51">
        <v>43688</v>
      </c>
      <c r="P24" s="52"/>
      <c r="Q24" s="53"/>
      <c r="R24" s="51">
        <v>43632</v>
      </c>
      <c r="S24" s="52"/>
      <c r="T24" s="53"/>
      <c r="U24" s="56"/>
      <c r="V24" s="57"/>
      <c r="W24" s="58"/>
      <c r="X24" s="51">
        <v>43688</v>
      </c>
      <c r="Y24" s="52"/>
      <c r="Z24" s="54"/>
      <c r="AA24" s="8" t="s">
        <v>6</v>
      </c>
      <c r="AB24" s="9" t="s">
        <v>7</v>
      </c>
      <c r="AC24" s="10" t="s">
        <v>8</v>
      </c>
      <c r="AD24" s="83"/>
    </row>
    <row r="25" spans="2:36" ht="21.95" customHeight="1" x14ac:dyDescent="0.15">
      <c r="B25" s="49" t="s">
        <v>27</v>
      </c>
      <c r="C25" s="31" t="s">
        <v>9</v>
      </c>
      <c r="D25" s="32"/>
      <c r="E25" s="33"/>
      <c r="F25" s="31" t="s">
        <v>9</v>
      </c>
      <c r="G25" s="32"/>
      <c r="H25" s="33"/>
      <c r="I25" s="31" t="s">
        <v>9</v>
      </c>
      <c r="J25" s="32"/>
      <c r="K25" s="33"/>
      <c r="L25" s="31" t="s">
        <v>17</v>
      </c>
      <c r="M25" s="32"/>
      <c r="N25" s="33"/>
      <c r="O25" s="31" t="s">
        <v>17</v>
      </c>
      <c r="P25" s="32"/>
      <c r="Q25" s="33"/>
      <c r="R25" s="31" t="s">
        <v>9</v>
      </c>
      <c r="S25" s="32"/>
      <c r="T25" s="33"/>
      <c r="U25" s="31" t="s">
        <v>9</v>
      </c>
      <c r="V25" s="32"/>
      <c r="W25" s="33"/>
      <c r="X25" s="34"/>
      <c r="Y25" s="35"/>
      <c r="Z25" s="36"/>
      <c r="AA25" s="43">
        <f>COUNTIF(C25:Z25,"○")</f>
        <v>5</v>
      </c>
      <c r="AB25" s="45">
        <f>COUNTIF(C25:Z25,"●")</f>
        <v>2</v>
      </c>
      <c r="AC25" s="47">
        <f>COUNTIF(C25:Z25,"△")</f>
        <v>0</v>
      </c>
      <c r="AD25" s="81">
        <v>1</v>
      </c>
    </row>
    <row r="26" spans="2:36" ht="21.95" customHeight="1" x14ac:dyDescent="0.15">
      <c r="B26" s="49"/>
      <c r="C26" s="4">
        <v>58</v>
      </c>
      <c r="D26" s="3" t="s">
        <v>4</v>
      </c>
      <c r="E26" s="5">
        <v>25</v>
      </c>
      <c r="F26" s="4">
        <v>42</v>
      </c>
      <c r="G26" s="3" t="s">
        <v>3</v>
      </c>
      <c r="H26" s="5">
        <v>38</v>
      </c>
      <c r="I26" s="4">
        <v>58</v>
      </c>
      <c r="J26" s="3" t="s">
        <v>3</v>
      </c>
      <c r="K26" s="5">
        <v>26</v>
      </c>
      <c r="L26" s="4">
        <v>43</v>
      </c>
      <c r="M26" s="3" t="s">
        <v>3</v>
      </c>
      <c r="N26" s="5">
        <v>44</v>
      </c>
      <c r="O26" s="4">
        <v>29</v>
      </c>
      <c r="P26" s="3" t="s">
        <v>3</v>
      </c>
      <c r="Q26" s="5">
        <v>39</v>
      </c>
      <c r="R26" s="4">
        <v>66</v>
      </c>
      <c r="S26" s="3" t="s">
        <v>3</v>
      </c>
      <c r="T26" s="5">
        <v>27</v>
      </c>
      <c r="U26" s="4">
        <v>42</v>
      </c>
      <c r="V26" s="3" t="s">
        <v>3</v>
      </c>
      <c r="W26" s="5">
        <v>30</v>
      </c>
      <c r="X26" s="37"/>
      <c r="Y26" s="38"/>
      <c r="Z26" s="39"/>
      <c r="AA26" s="44"/>
      <c r="AB26" s="46"/>
      <c r="AC26" s="48"/>
      <c r="AD26" s="82"/>
      <c r="AF26" s="1">
        <f>SUM(C26,F26,I26,L26,O26,R26,U26)</f>
        <v>338</v>
      </c>
      <c r="AH26" s="1">
        <f>SUM(E26,H26,K26,N26,Q26,T26,W26)</f>
        <v>229</v>
      </c>
      <c r="AJ26" s="1">
        <f>AF26-AH26</f>
        <v>109</v>
      </c>
    </row>
    <row r="27" spans="2:36" ht="12" customHeight="1" thickBot="1" x14ac:dyDescent="0.2">
      <c r="B27" s="50"/>
      <c r="C27" s="28">
        <v>43617</v>
      </c>
      <c r="D27" s="29"/>
      <c r="E27" s="30"/>
      <c r="F27" s="28">
        <v>43661</v>
      </c>
      <c r="G27" s="29"/>
      <c r="H27" s="30"/>
      <c r="I27" s="28">
        <v>43617</v>
      </c>
      <c r="J27" s="29"/>
      <c r="K27" s="30"/>
      <c r="L27" s="28">
        <v>43688</v>
      </c>
      <c r="M27" s="29"/>
      <c r="N27" s="30"/>
      <c r="O27" s="28">
        <v>43617</v>
      </c>
      <c r="P27" s="29"/>
      <c r="Q27" s="30"/>
      <c r="R27" s="28">
        <v>43661</v>
      </c>
      <c r="S27" s="29"/>
      <c r="T27" s="30"/>
      <c r="U27" s="28">
        <v>43688</v>
      </c>
      <c r="V27" s="29"/>
      <c r="W27" s="30"/>
      <c r="X27" s="40"/>
      <c r="Y27" s="41"/>
      <c r="Z27" s="42"/>
      <c r="AA27" s="11" t="s">
        <v>6</v>
      </c>
      <c r="AB27" s="12" t="s">
        <v>7</v>
      </c>
      <c r="AC27" s="13" t="s">
        <v>8</v>
      </c>
      <c r="AD27" s="84"/>
    </row>
    <row r="28" spans="2:36" ht="30" customHeight="1" x14ac:dyDescent="0.15"/>
    <row r="29" spans="2:36" ht="30" customHeight="1" x14ac:dyDescent="0.15"/>
    <row r="30" spans="2:36" ht="30" customHeight="1" x14ac:dyDescent="0.15"/>
  </sheetData>
  <mergeCells count="173">
    <mergeCell ref="AD25:AD27"/>
    <mergeCell ref="B22:B24"/>
    <mergeCell ref="AD22:AD24"/>
    <mergeCell ref="B25:B27"/>
    <mergeCell ref="C22:E22"/>
    <mergeCell ref="C24:E24"/>
    <mergeCell ref="C25:E25"/>
    <mergeCell ref="C27:E27"/>
    <mergeCell ref="C10:E10"/>
    <mergeCell ref="C12:E12"/>
    <mergeCell ref="C13:E13"/>
    <mergeCell ref="C15:E15"/>
    <mergeCell ref="C16:E16"/>
    <mergeCell ref="AD13:AD15"/>
    <mergeCell ref="B10:B12"/>
    <mergeCell ref="AD10:AD12"/>
    <mergeCell ref="B13:B15"/>
    <mergeCell ref="F24:H24"/>
    <mergeCell ref="F25:H25"/>
    <mergeCell ref="F27:H27"/>
    <mergeCell ref="F18:H18"/>
    <mergeCell ref="F21:H21"/>
    <mergeCell ref="F22:H22"/>
    <mergeCell ref="I27:K27"/>
    <mergeCell ref="C3:E3"/>
    <mergeCell ref="C4:E6"/>
    <mergeCell ref="C7:E7"/>
    <mergeCell ref="AD19:AD21"/>
    <mergeCell ref="B16:B18"/>
    <mergeCell ref="AD16:AD18"/>
    <mergeCell ref="B19:B21"/>
    <mergeCell ref="C18:E18"/>
    <mergeCell ref="C19:E19"/>
    <mergeCell ref="C21:E21"/>
    <mergeCell ref="F19:H19"/>
    <mergeCell ref="AD7:AD9"/>
    <mergeCell ref="B4:B6"/>
    <mergeCell ref="AD4:AD6"/>
    <mergeCell ref="B7:B9"/>
    <mergeCell ref="C9:E9"/>
    <mergeCell ref="U4:W4"/>
    <mergeCell ref="U6:W6"/>
    <mergeCell ref="U7:W7"/>
    <mergeCell ref="U9:W9"/>
    <mergeCell ref="F12:H12"/>
    <mergeCell ref="F13:H13"/>
    <mergeCell ref="F15:H15"/>
    <mergeCell ref="F16:H16"/>
    <mergeCell ref="F3:H3"/>
    <mergeCell ref="F4:H4"/>
    <mergeCell ref="F6:H6"/>
    <mergeCell ref="F7:H9"/>
    <mergeCell ref="F10:H10"/>
    <mergeCell ref="I16:K16"/>
    <mergeCell ref="I18:K18"/>
    <mergeCell ref="I10:K12"/>
    <mergeCell ref="I4:K4"/>
    <mergeCell ref="I6:K6"/>
    <mergeCell ref="I7:K7"/>
    <mergeCell ref="I9:K9"/>
    <mergeCell ref="I3:K3"/>
    <mergeCell ref="I13:K13"/>
    <mergeCell ref="I15:K15"/>
    <mergeCell ref="I19:K19"/>
    <mergeCell ref="I21:K21"/>
    <mergeCell ref="I22:K22"/>
    <mergeCell ref="I24:K24"/>
    <mergeCell ref="I25:K25"/>
    <mergeCell ref="L3:N3"/>
    <mergeCell ref="L4:N4"/>
    <mergeCell ref="L6:N6"/>
    <mergeCell ref="L7:N7"/>
    <mergeCell ref="L9:N9"/>
    <mergeCell ref="L10:N10"/>
    <mergeCell ref="L12:N12"/>
    <mergeCell ref="L13:N15"/>
    <mergeCell ref="L16:N16"/>
    <mergeCell ref="R9:T9"/>
    <mergeCell ref="L27:N27"/>
    <mergeCell ref="O3:Q3"/>
    <mergeCell ref="O16:Q18"/>
    <mergeCell ref="O4:Q4"/>
    <mergeCell ref="O6:Q6"/>
    <mergeCell ref="O7:Q7"/>
    <mergeCell ref="O9:Q9"/>
    <mergeCell ref="O10:Q10"/>
    <mergeCell ref="O12:Q12"/>
    <mergeCell ref="O13:Q13"/>
    <mergeCell ref="O15:Q15"/>
    <mergeCell ref="O19:Q19"/>
    <mergeCell ref="O21:Q21"/>
    <mergeCell ref="O22:Q22"/>
    <mergeCell ref="O24:Q24"/>
    <mergeCell ref="O25:Q25"/>
    <mergeCell ref="O27:Q27"/>
    <mergeCell ref="L18:N18"/>
    <mergeCell ref="L19:N19"/>
    <mergeCell ref="L21:N21"/>
    <mergeCell ref="L22:N22"/>
    <mergeCell ref="L24:N24"/>
    <mergeCell ref="L25:N25"/>
    <mergeCell ref="U16:W16"/>
    <mergeCell ref="X3:Z3"/>
    <mergeCell ref="U3:W3"/>
    <mergeCell ref="R3:T3"/>
    <mergeCell ref="R19:T21"/>
    <mergeCell ref="U22:W24"/>
    <mergeCell ref="X25:Z27"/>
    <mergeCell ref="X4:Z4"/>
    <mergeCell ref="X6:Z6"/>
    <mergeCell ref="X7:Z7"/>
    <mergeCell ref="X9:Z9"/>
    <mergeCell ref="X10:Z10"/>
    <mergeCell ref="X12:Z12"/>
    <mergeCell ref="X13:Z13"/>
    <mergeCell ref="X15:Z15"/>
    <mergeCell ref="X16:Z16"/>
    <mergeCell ref="R25:T25"/>
    <mergeCell ref="R27:T27"/>
    <mergeCell ref="U25:W25"/>
    <mergeCell ref="U27:W27"/>
    <mergeCell ref="U18:W18"/>
    <mergeCell ref="U19:W19"/>
    <mergeCell ref="U21:W21"/>
    <mergeCell ref="R7:T7"/>
    <mergeCell ref="AB10:AB11"/>
    <mergeCell ref="AC10:AC11"/>
    <mergeCell ref="R4:T4"/>
    <mergeCell ref="R6:T6"/>
    <mergeCell ref="AA4:AA5"/>
    <mergeCell ref="AB4:AB5"/>
    <mergeCell ref="AC4:AC5"/>
    <mergeCell ref="R22:T22"/>
    <mergeCell ref="R24:T24"/>
    <mergeCell ref="X18:Z18"/>
    <mergeCell ref="X19:Z19"/>
    <mergeCell ref="X21:Z21"/>
    <mergeCell ref="X22:Z22"/>
    <mergeCell ref="X24:Z24"/>
    <mergeCell ref="R10:T10"/>
    <mergeCell ref="R12:T12"/>
    <mergeCell ref="R13:T13"/>
    <mergeCell ref="R15:T15"/>
    <mergeCell ref="R16:T16"/>
    <mergeCell ref="R18:T18"/>
    <mergeCell ref="U10:W10"/>
    <mergeCell ref="U12:W12"/>
    <mergeCell ref="U13:W13"/>
    <mergeCell ref="U15:W15"/>
    <mergeCell ref="E1:L1"/>
    <mergeCell ref="X2:Z2"/>
    <mergeCell ref="AA2:AB2"/>
    <mergeCell ref="M1:P1"/>
    <mergeCell ref="AA25:AA26"/>
    <mergeCell ref="AB25:AB26"/>
    <mergeCell ref="AC25:AC26"/>
    <mergeCell ref="S1:T1"/>
    <mergeCell ref="AA19:AA20"/>
    <mergeCell ref="AB19:AB20"/>
    <mergeCell ref="AC19:AC20"/>
    <mergeCell ref="AA22:AA23"/>
    <mergeCell ref="AB22:AB23"/>
    <mergeCell ref="AC22:AC23"/>
    <mergeCell ref="AA13:AA14"/>
    <mergeCell ref="AB13:AB14"/>
    <mergeCell ref="AC13:AC14"/>
    <mergeCell ref="AA16:AA17"/>
    <mergeCell ref="AB16:AB17"/>
    <mergeCell ref="AC16:AC17"/>
    <mergeCell ref="AC7:AC8"/>
    <mergeCell ref="AB7:AB8"/>
    <mergeCell ref="AA7:AA8"/>
    <mergeCell ref="AA10:AA11"/>
  </mergeCells>
  <phoneticPr fontId="1"/>
  <dataValidations count="3">
    <dataValidation type="list" allowBlank="1" showInputMessage="1" showErrorMessage="1" sqref="C10:H10 C25:W25 O13:Z13 C13:K13 C7:E7 R16:Z16 C16:N16 C22:T22 C19:Q19 I7:Z7 U19:Z19 X22:Z22 L10:Z10 F4:Z4" xr:uid="{00000000-0002-0000-0200-000000000000}">
      <formula1>"○,●,△"</formula1>
    </dataValidation>
    <dataValidation type="list" allowBlank="1" showInputMessage="1" showErrorMessage="1" sqref="V2:W2 S1:T1" xr:uid="{00000000-0002-0000-0200-000001000000}">
      <formula1>"Ａ,Ｂ,Ｃ"</formula1>
    </dataValidation>
    <dataValidation type="list" allowBlank="1" showInputMessage="1" showErrorMessage="1" sqref="T2 Q1" xr:uid="{00000000-0002-0000-0200-000002000000}">
      <formula1>"１,２,３"</formula1>
    </dataValidation>
  </dataValidations>
  <pageMargins left="0.25" right="0.25" top="0.75" bottom="0.75" header="0.3" footer="0.3"/>
  <pageSetup paperSize="9" scale="7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男子2部Bリーグ</vt:lpstr>
      <vt:lpstr>男子2部Bリーグ!Print_Area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 修一</dc:creator>
  <cp:lastModifiedBy>Owner</cp:lastModifiedBy>
  <cp:lastPrinted>2019-08-14T04:52:28Z</cp:lastPrinted>
  <dcterms:created xsi:type="dcterms:W3CDTF">2018-04-24T07:23:05Z</dcterms:created>
  <dcterms:modified xsi:type="dcterms:W3CDTF">2019-08-31T11:58:02Z</dcterms:modified>
</cp:coreProperties>
</file>